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ожение 1" sheetId="1" r:id="rId1"/>
  </sheets>
  <definedNames>
    <definedName name="_xlnm.Print_Area" localSheetId="0">'приложение 1'!$A$1:$E$61</definedName>
  </definedNames>
  <calcPr fullCalcOnLoad="1"/>
</workbook>
</file>

<file path=xl/sharedStrings.xml><?xml version="1.0" encoding="utf-8"?>
<sst xmlns="http://schemas.openxmlformats.org/spreadsheetml/2006/main" count="115" uniqueCount="115">
  <si>
    <t>БЕЗВОЗМЕЗДНЫЕ ПОСТУПЛЕНИЯ</t>
  </si>
  <si>
    <t>00020000000000000000</t>
  </si>
  <si>
    <t>00010000000000000000</t>
  </si>
  <si>
    <t>ДОХОДЫ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</si>
  <si>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</si>
  <si>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</si>
  <si>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</si>
  <si>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</si>
  <si>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</si>
  <si>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</si>
  <si>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</si>
  <si>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</si>
  <si>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</si>
  <si>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</si>
  <si>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</si>
  <si>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</si>
  <si>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</si>
  <si>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</si>
  <si>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</si>
  <si>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</si>
  <si>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</si>
  <si>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182 10102010 01 0000 110</t>
  </si>
  <si>
    <t>182 10102030 01 0000 110</t>
  </si>
  <si>
    <t xml:space="preserve">  00010606000000000110</t>
  </si>
  <si>
    <t>000 11400000000000000</t>
  </si>
  <si>
    <t>00010601000000000110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</si>
  <si>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</si>
  <si>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</si>
  <si>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</si>
  <si>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</si>
  <si>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</si>
  <si>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</si>
  <si>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</si>
  <si>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182 10503000 01 0000 110</t>
  </si>
  <si>
    <t>Уточненный план</t>
  </si>
  <si>
    <t>Исполнение</t>
  </si>
  <si>
    <t>Сумма</t>
  </si>
  <si>
    <t>%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</si>
  <si>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</si>
  <si>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 поселения</t>
  </si>
  <si>
    <t>00010800000000000000</t>
  </si>
  <si>
    <t>000 10807175 01 0000 110</t>
  </si>
  <si>
    <t>00011600000000000000</t>
  </si>
  <si>
    <t xml:space="preserve"> ШТРАФЫ, САНКЦИИ, ВОЗМЕЩЕНИЕ УЩЕРБА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</si>
  <si>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</si>
  <si>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182 10606043 13 0000 110</t>
  </si>
  <si>
    <t xml:space="preserve"> 182 10606033 13 0000 110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</si>
  <si>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</si>
  <si>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</si>
  <si>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182 10601030 13 0000 110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</si>
  <si>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</si>
  <si>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650 11109045 13 0000 120</t>
  </si>
  <si>
    <t>Прочие поступления  от 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</si>
  <si>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</si>
  <si>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</si>
  <si>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</si>
  <si>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</si>
  <si>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650 11633050 13 0000 140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</si>
  <si>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</si>
  <si>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</si>
  <si>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</si>
  <si>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</si>
  <si>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</si>
  <si>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</si>
  <si>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</si>
  <si>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650 11105075 13 0000 120</t>
  </si>
  <si>
    <t>Доходы от сдачи в аренду имущества, составляющего казну городских поселений (за исключением земельных участков)</t>
  </si>
  <si>
    <t>650 11701050 13 0000 180</t>
  </si>
  <si>
    <t>Невыясненные поступления, зачисляемые в бюджеты городских поселений</t>
  </si>
  <si>
    <t>Прочие неналоговые доходы</t>
  </si>
  <si>
    <t>00011700000000000000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</si>
  <si>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</si>
  <si>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650 11402053 13 0000 410</t>
  </si>
  <si>
    <t>Дотации бюджетам бюджетной системы Российской Федерации</t>
  </si>
  <si>
    <t>100 1 03 02231 01 0000 110</t>
  </si>
  <si>
    <t>100 1 03 02241 01 0000 110</t>
  </si>
  <si>
    <t>100 1 03 02251 01 0000 110</t>
  </si>
  <si>
    <t>100 1 03 02261 01 0000 110</t>
  </si>
  <si>
    <t>650 11105013 13 0000 120</t>
  </si>
  <si>
    <t xml:space="preserve">650 11406013 13 0000 430
                             </t>
  </si>
  <si>
    <t>182 10604000 02 0000 110</t>
  </si>
  <si>
    <t>Транспортный налог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</si>
  <si>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</si>
  <si>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</si>
  <si>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</si>
  <si>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</si>
  <si>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</si>
  <si>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</si>
  <si>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00020210000000000150</t>
  </si>
  <si>
    <t xml:space="preserve"> 000 20215001 13 0000 150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</si>
  <si>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</si>
  <si>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000 20215002 13 0000 150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</si>
  <si>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</si>
  <si>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</si>
  <si>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</si>
  <si>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</si>
  <si>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</si>
  <si>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</si>
  <si>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000 20235118 13 0000 150</t>
  </si>
  <si>
    <t>000 20235930 13 0000 150</t>
  </si>
  <si>
    <t>000 20230024 13 0000 150</t>
  </si>
  <si>
    <t>Субвенции бюджетам городских поселений на выполнение передаваемых полномочий  субъектов Российской Федерации</t>
  </si>
  <si>
    <t xml:space="preserve"> 00020240000000000150</t>
  </si>
  <si>
    <t>00020200000000000150</t>
  </si>
  <si>
    <t xml:space="preserve"> 000 20249999 13 0000 150</t>
  </si>
  <si>
    <t xml:space="preserve">Прочие межбюджетные трансферты, передаваемые бюджетам  городских поселений </t>
  </si>
  <si>
    <t>Всего</t>
  </si>
  <si>
    <t>650 11610062 13 0000 140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</si>
  <si>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</si>
  <si>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00020700000000000150</t>
  </si>
  <si>
    <t xml:space="preserve"> 000 20705030 13 0000 150</t>
  </si>
  <si>
    <t>Прочие безвозмездные поступления</t>
  </si>
  <si>
    <t xml:space="preserve">Прочие безвозмездные поступления в бюджеты  городских поселений </t>
  </si>
  <si>
    <t>Отчет об исполнении доходов бюджета городского поселения Приобье по кодам видов доходов, подвидов доходов, классификации операций сектора государственного управления, относящихся к доходам бюджета за 9 месяцев 2021 года</t>
  </si>
  <si>
    <t>от 21 декабря 2021 года № 48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</si>
</sst>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&quot;р.&quot;"/>
  </numFmts>
  <fonts count="49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sz val="11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6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177" fontId="2" fillId="0" borderId="10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7" fontId="5" fillId="0" borderId="10" xfId="0" applyNumberFormat="1" applyFont="1" applyBorder="1" applyAlignment="1">
      <alignment horizontal="right" vertical="top" wrapText="1"/>
    </xf>
    <xf numFmtId="177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7" fontId="2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7" fontId="2" fillId="0" borderId="10" xfId="0" applyNumberFormat="1" applyFont="1" applyBorder="1" applyAlignment="1">
      <alignment horizontal="right" vertical="top"/>
    </xf>
    <xf numFmtId="177" fontId="5" fillId="0" borderId="10" xfId="0" applyNumberFormat="1" applyFont="1" applyBorder="1" applyAlignment="1">
      <alignment horizontal="right" vertical="top"/>
    </xf>
    <xf numFmtId="177" fontId="2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right" vertical="top" wrapText="1"/>
    </xf>
    <xf numFmtId="177" fontId="2" fillId="0" borderId="11" xfId="0" applyNumberFormat="1" applyFont="1" applyBorder="1" applyAlignment="1">
      <alignment vertical="top"/>
    </xf>
    <xf numFmtId="177" fontId="5" fillId="0" borderId="11" xfId="0" applyNumberFormat="1" applyFont="1" applyBorder="1" applyAlignment="1">
      <alignment vertical="top"/>
    </xf>
    <xf numFmtId="49" fontId="5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0" xfId="52" applyNumberFormat="1" applyFont="1" applyBorder="1" applyAlignment="1">
      <alignment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9" fillId="33" borderId="10" xfId="52" applyNumberFormat="1" applyFont="1" applyFill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177" fontId="2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24.00390625" style="0" customWidth="1"/>
    <col min="2" max="2" width="72.125" style="0" customWidth="1"/>
    <col min="3" max="3" width="11.75390625" style="0" customWidth="1"/>
    <col min="4" max="4" width="12.375" style="0" customWidth="1"/>
    <col min="5" max="5" width="16.00390625" style="0" customWidth="1"/>
  </cols>
  <sheetData>
    <row r="1" spans="2:5" ht="12.75">
      <c r="B1" s="82" t="s">
        <v>18</v>
      </c>
      <c r="C1" s="83"/>
      <c r="D1" s="84"/>
      <c r="E1" s="84"/>
    </row>
    <row r="2" spans="2:5" ht="12.75">
      <c r="B2" s="83" t="s">
        <v>20</v>
      </c>
      <c r="C2" s="83"/>
      <c r="D2" s="84"/>
      <c r="E2" s="84"/>
    </row>
    <row r="3" spans="2:5" ht="12.75">
      <c r="B3" s="83" t="s">
        <v>19</v>
      </c>
      <c r="C3" s="83"/>
      <c r="D3" s="84"/>
      <c r="E3" s="84"/>
    </row>
    <row r="4" spans="2:5" ht="12.75">
      <c r="B4" s="85" t="s">
        <v>114</v>
      </c>
      <c r="C4" s="83"/>
      <c r="D4" s="84"/>
      <c r="E4" s="84"/>
    </row>
    <row r="5" spans="1:5" ht="64.5" customHeight="1">
      <c r="A5" s="33"/>
      <c r="B5" s="86" t="s">
        <v>113</v>
      </c>
      <c r="C5" s="87"/>
      <c r="D5" s="87"/>
      <c r="E5" s="33"/>
    </row>
    <row r="6" spans="1:5" ht="8.25" customHeight="1" hidden="1">
      <c r="A6" s="33"/>
      <c r="B6" s="33"/>
      <c r="C6" s="33"/>
      <c r="D6" s="33"/>
      <c r="E6" s="33"/>
    </row>
    <row r="7" spans="1:3" ht="15.75">
      <c r="A7" s="31"/>
      <c r="B7" s="31"/>
      <c r="C7" s="31"/>
    </row>
    <row r="8" spans="1:5" ht="14.25" customHeight="1">
      <c r="A8" s="7" t="s">
        <v>11</v>
      </c>
      <c r="B8" s="7"/>
      <c r="C8" s="80" t="s">
        <v>34</v>
      </c>
      <c r="D8" s="78" t="s">
        <v>35</v>
      </c>
      <c r="E8" s="79"/>
    </row>
    <row r="9" spans="1:5" ht="14.25">
      <c r="A9" s="7" t="s">
        <v>12</v>
      </c>
      <c r="B9" s="7" t="s">
        <v>14</v>
      </c>
      <c r="C9" s="81"/>
      <c r="D9" s="39" t="s">
        <v>36</v>
      </c>
      <c r="E9" s="39" t="s">
        <v>37</v>
      </c>
    </row>
    <row r="10" spans="1:5" ht="28.5">
      <c r="A10" s="8" t="s">
        <v>2</v>
      </c>
      <c r="B10" s="9" t="s">
        <v>3</v>
      </c>
      <c r="C10" s="10">
        <f>C11+C15+C20+C22+C31+C33+C37+C40+C44</f>
        <v>83763</v>
      </c>
      <c r="D10" s="10">
        <f>D11+D15+D20+D22+D31+D33+D37+D40+D44</f>
        <v>35179.4</v>
      </c>
      <c r="E10" s="37">
        <f>D10/C10*100</f>
        <v>41.99873452479018</v>
      </c>
    </row>
    <row r="11" spans="1:5" ht="17.25" customHeight="1">
      <c r="A11" s="8" t="s">
        <v>7</v>
      </c>
      <c r="B11" s="11" t="s">
        <v>4</v>
      </c>
      <c r="C11" s="12">
        <f>C12+C13+C14</f>
        <v>22400</v>
      </c>
      <c r="D11" s="12">
        <f>D12+D13+D14</f>
        <v>16798.699999999997</v>
      </c>
      <c r="E11" s="37">
        <f aca="true" t="shared" si="0" ref="E11:E39">D11/C11*100</f>
        <v>74.99419642857141</v>
      </c>
    </row>
    <row r="12" spans="1:5" ht="62.25" customHeight="1">
      <c r="A12" s="17" t="s">
        <v>21</v>
      </c>
      <c r="B12" s="24" t="s">
        <v>28</v>
      </c>
      <c r="C12" s="13">
        <v>22265</v>
      </c>
      <c r="D12" s="35">
        <v>16749.6</v>
      </c>
      <c r="E12" s="36">
        <f t="shared" si="0"/>
        <v>75.22838535818549</v>
      </c>
    </row>
    <row r="13" spans="1:5" ht="75.75" customHeight="1">
      <c r="A13" s="17" t="s">
        <v>29</v>
      </c>
      <c r="B13" s="4" t="s">
        <v>30</v>
      </c>
      <c r="C13" s="13">
        <v>67</v>
      </c>
      <c r="D13" s="36">
        <v>13.8</v>
      </c>
      <c r="E13" s="36">
        <f t="shared" si="0"/>
        <v>20.597014925373138</v>
      </c>
    </row>
    <row r="14" spans="1:13" ht="27.75" customHeight="1">
      <c r="A14" s="17" t="s">
        <v>22</v>
      </c>
      <c r="B14" s="4" t="s">
        <v>31</v>
      </c>
      <c r="C14" s="18">
        <v>68</v>
      </c>
      <c r="D14" s="34">
        <v>35.3</v>
      </c>
      <c r="E14" s="36">
        <f t="shared" si="0"/>
        <v>51.91176470588235</v>
      </c>
      <c r="M14" s="10">
        <f>M15+M19+M24+M26+M35+M37+M41+M44</f>
        <v>0</v>
      </c>
    </row>
    <row r="15" spans="1:5" ht="34.5" customHeight="1">
      <c r="A15" s="50" t="s">
        <v>59</v>
      </c>
      <c r="B15" s="52" t="s">
        <v>60</v>
      </c>
      <c r="C15" s="23">
        <f>C16+C17+C18+C19</f>
        <v>6582.1</v>
      </c>
      <c r="D15" s="23">
        <f>D16+D17+D18+D19</f>
        <v>5450.8</v>
      </c>
      <c r="E15" s="37">
        <f t="shared" si="0"/>
        <v>82.81247626137555</v>
      </c>
    </row>
    <row r="16" spans="1:5" ht="58.5" customHeight="1">
      <c r="A16" s="51" t="s">
        <v>74</v>
      </c>
      <c r="B16" s="53" t="s">
        <v>61</v>
      </c>
      <c r="C16" s="18">
        <v>2796.1</v>
      </c>
      <c r="D16" s="34">
        <v>2472.3</v>
      </c>
      <c r="E16" s="36">
        <f t="shared" si="0"/>
        <v>88.41958442115805</v>
      </c>
    </row>
    <row r="17" spans="1:5" ht="58.5" customHeight="1">
      <c r="A17" s="51" t="s">
        <v>75</v>
      </c>
      <c r="B17" s="54" t="s">
        <v>62</v>
      </c>
      <c r="C17" s="18">
        <v>21</v>
      </c>
      <c r="D17" s="34">
        <v>17.7</v>
      </c>
      <c r="E17" s="36">
        <f t="shared" si="0"/>
        <v>84.28571428571429</v>
      </c>
    </row>
    <row r="18" spans="1:5" ht="61.5" customHeight="1">
      <c r="A18" s="51" t="s">
        <v>76</v>
      </c>
      <c r="B18" s="53" t="s">
        <v>63</v>
      </c>
      <c r="C18" s="18">
        <v>3765</v>
      </c>
      <c r="D18" s="34">
        <v>3397.3</v>
      </c>
      <c r="E18" s="36">
        <f t="shared" si="0"/>
        <v>90.23373173970785</v>
      </c>
    </row>
    <row r="19" spans="1:5" ht="58.5" customHeight="1">
      <c r="A19" s="51" t="s">
        <v>77</v>
      </c>
      <c r="B19" s="53" t="s">
        <v>64</v>
      </c>
      <c r="C19" s="18"/>
      <c r="D19" s="34">
        <v>-436.5</v>
      </c>
      <c r="E19" s="37"/>
    </row>
    <row r="20" spans="1:5" s="5" customFormat="1" ht="16.5" customHeight="1">
      <c r="A20" s="8" t="s">
        <v>27</v>
      </c>
      <c r="B20" s="11" t="s">
        <v>26</v>
      </c>
      <c r="C20" s="23">
        <f>C21</f>
        <v>40</v>
      </c>
      <c r="D20" s="23">
        <f>D21</f>
        <v>41.1</v>
      </c>
      <c r="E20" s="37">
        <f t="shared" si="0"/>
        <v>102.75000000000001</v>
      </c>
    </row>
    <row r="21" spans="1:5" ht="17.25" customHeight="1">
      <c r="A21" s="17" t="s">
        <v>33</v>
      </c>
      <c r="B21" s="21" t="s">
        <v>32</v>
      </c>
      <c r="C21" s="18">
        <v>40</v>
      </c>
      <c r="D21" s="38">
        <v>41.1</v>
      </c>
      <c r="E21" s="36">
        <f t="shared" si="0"/>
        <v>102.75000000000001</v>
      </c>
    </row>
    <row r="22" spans="1:5" ht="14.25" customHeight="1">
      <c r="A22" s="8" t="s">
        <v>8</v>
      </c>
      <c r="B22" s="11" t="s">
        <v>5</v>
      </c>
      <c r="C22" s="12">
        <f>C23+C28+C25</f>
        <v>7728.7</v>
      </c>
      <c r="D22" s="12">
        <f>D23+D28+D25</f>
        <v>2703.1</v>
      </c>
      <c r="E22" s="37">
        <f t="shared" si="0"/>
        <v>34.97483406006185</v>
      </c>
    </row>
    <row r="23" spans="1:5" ht="18.75" customHeight="1">
      <c r="A23" s="8" t="s">
        <v>25</v>
      </c>
      <c r="B23" s="11" t="s">
        <v>13</v>
      </c>
      <c r="C23" s="12">
        <f>C24</f>
        <v>3200</v>
      </c>
      <c r="D23" s="12">
        <f>D24</f>
        <v>1025.8</v>
      </c>
      <c r="E23" s="37">
        <f t="shared" si="0"/>
        <v>32.05625</v>
      </c>
    </row>
    <row r="24" spans="1:5" ht="35.25" customHeight="1">
      <c r="A24" s="17" t="s">
        <v>49</v>
      </c>
      <c r="B24" s="6" t="s">
        <v>50</v>
      </c>
      <c r="C24" s="18">
        <v>3200</v>
      </c>
      <c r="D24" s="34">
        <v>1025.8</v>
      </c>
      <c r="E24" s="36">
        <f t="shared" si="0"/>
        <v>32.05625</v>
      </c>
    </row>
    <row r="25" spans="1:5" ht="25.5" customHeight="1">
      <c r="A25" s="65" t="s">
        <v>80</v>
      </c>
      <c r="B25" s="66" t="s">
        <v>81</v>
      </c>
      <c r="C25" s="23">
        <f>C26+C27</f>
        <v>478.7</v>
      </c>
      <c r="D25" s="62">
        <f>D26+D27</f>
        <v>340.9</v>
      </c>
      <c r="E25" s="37">
        <f t="shared" si="0"/>
        <v>71.21370378107373</v>
      </c>
    </row>
    <row r="26" spans="1:5" ht="27" customHeight="1">
      <c r="A26" s="17" t="s">
        <v>82</v>
      </c>
      <c r="B26" s="6" t="s">
        <v>83</v>
      </c>
      <c r="C26" s="18">
        <v>266</v>
      </c>
      <c r="D26" s="34">
        <v>264.4</v>
      </c>
      <c r="E26" s="37">
        <f t="shared" si="0"/>
        <v>99.3984962406015</v>
      </c>
    </row>
    <row r="27" spans="1:5" ht="21" customHeight="1">
      <c r="A27" s="17" t="s">
        <v>84</v>
      </c>
      <c r="B27" s="6" t="s">
        <v>85</v>
      </c>
      <c r="C27" s="18">
        <v>212.7</v>
      </c>
      <c r="D27" s="34">
        <v>76.5</v>
      </c>
      <c r="E27" s="37">
        <f t="shared" si="0"/>
        <v>35.966149506346966</v>
      </c>
    </row>
    <row r="28" spans="1:5" ht="30" customHeight="1">
      <c r="A28" s="19" t="s">
        <v>23</v>
      </c>
      <c r="B28" s="11" t="s">
        <v>6</v>
      </c>
      <c r="C28" s="12">
        <f>C29+C30</f>
        <v>4050</v>
      </c>
      <c r="D28" s="12">
        <f>D29+D30</f>
        <v>1336.4</v>
      </c>
      <c r="E28" s="37">
        <f t="shared" si="0"/>
        <v>32.997530864197536</v>
      </c>
    </row>
    <row r="29" spans="1:5" ht="33" customHeight="1">
      <c r="A29" s="20" t="s">
        <v>45</v>
      </c>
      <c r="B29" s="46" t="s">
        <v>44</v>
      </c>
      <c r="C29" s="25">
        <v>2300</v>
      </c>
      <c r="D29" s="36">
        <v>391</v>
      </c>
      <c r="E29" s="36">
        <f t="shared" si="0"/>
        <v>17</v>
      </c>
    </row>
    <row r="30" spans="1:5" ht="32.25" customHeight="1">
      <c r="A30" s="20" t="s">
        <v>46</v>
      </c>
      <c r="B30" s="46" t="s">
        <v>47</v>
      </c>
      <c r="C30" s="25">
        <v>1750</v>
      </c>
      <c r="D30" s="36">
        <v>945.4</v>
      </c>
      <c r="E30" s="36">
        <f>D30/C30*100</f>
        <v>54.02285714285714</v>
      </c>
    </row>
    <row r="31" spans="1:5" s="5" customFormat="1" ht="19.5" customHeight="1">
      <c r="A31" s="43" t="s">
        <v>40</v>
      </c>
      <c r="B31" s="14" t="s">
        <v>38</v>
      </c>
      <c r="C31" s="42">
        <f>C32</f>
        <v>57</v>
      </c>
      <c r="D31" s="42">
        <f>D32</f>
        <v>44.8</v>
      </c>
      <c r="E31" s="37">
        <f t="shared" si="0"/>
        <v>78.59649122807018</v>
      </c>
    </row>
    <row r="32" spans="1:5" ht="62.25" customHeight="1">
      <c r="A32" s="44" t="s">
        <v>41</v>
      </c>
      <c r="B32" s="21" t="s">
        <v>39</v>
      </c>
      <c r="C32" s="41">
        <v>57</v>
      </c>
      <c r="D32" s="36">
        <v>44.8</v>
      </c>
      <c r="E32" s="36">
        <f t="shared" si="0"/>
        <v>78.59649122807018</v>
      </c>
    </row>
    <row r="33" spans="1:5" ht="31.5" customHeight="1">
      <c r="A33" s="8" t="s">
        <v>9</v>
      </c>
      <c r="B33" s="11" t="s">
        <v>15</v>
      </c>
      <c r="C33" s="26">
        <f>C34+C35+C36</f>
        <v>10002</v>
      </c>
      <c r="D33" s="26">
        <f>D34+D35+D36</f>
        <v>9450.2</v>
      </c>
      <c r="E33" s="37">
        <f t="shared" si="0"/>
        <v>94.48310337932413</v>
      </c>
    </row>
    <row r="34" spans="1:5" ht="71.25" customHeight="1">
      <c r="A34" s="17" t="s">
        <v>78</v>
      </c>
      <c r="B34" s="6" t="s">
        <v>48</v>
      </c>
      <c r="C34" s="60">
        <v>7446.5</v>
      </c>
      <c r="D34" s="60">
        <v>7443.5</v>
      </c>
      <c r="E34" s="36">
        <f t="shared" si="0"/>
        <v>99.95971261666556</v>
      </c>
    </row>
    <row r="35" spans="1:5" ht="34.5" customHeight="1">
      <c r="A35" s="17" t="s">
        <v>65</v>
      </c>
      <c r="B35" s="55" t="s">
        <v>66</v>
      </c>
      <c r="C35" s="27">
        <v>2100</v>
      </c>
      <c r="D35" s="34">
        <v>1965</v>
      </c>
      <c r="E35" s="36">
        <f t="shared" si="0"/>
        <v>93.57142857142857</v>
      </c>
    </row>
    <row r="36" spans="1:5" ht="65.25" customHeight="1">
      <c r="A36" s="17" t="s">
        <v>51</v>
      </c>
      <c r="B36" s="3" t="s">
        <v>52</v>
      </c>
      <c r="C36" s="40">
        <v>455.5</v>
      </c>
      <c r="D36" s="36">
        <v>41.7</v>
      </c>
      <c r="E36" s="36">
        <f>D36/C36*100</f>
        <v>9.154774972557629</v>
      </c>
    </row>
    <row r="37" spans="1:5" ht="19.5" customHeight="1">
      <c r="A37" s="22" t="s">
        <v>24</v>
      </c>
      <c r="B37" s="14" t="s">
        <v>10</v>
      </c>
      <c r="C37" s="28">
        <f>C38+C39</f>
        <v>36445.2</v>
      </c>
      <c r="D37" s="28">
        <f>D38+D39</f>
        <v>181.4</v>
      </c>
      <c r="E37" s="37">
        <f t="shared" si="0"/>
        <v>0.49773358357204794</v>
      </c>
    </row>
    <row r="38" spans="1:5" ht="73.5" customHeight="1">
      <c r="A38" s="59" t="s">
        <v>72</v>
      </c>
      <c r="B38" s="58" t="s">
        <v>71</v>
      </c>
      <c r="C38" s="32">
        <v>36264.2</v>
      </c>
      <c r="D38" s="32">
        <v>0</v>
      </c>
      <c r="E38" s="36">
        <v>0</v>
      </c>
    </row>
    <row r="39" spans="1:5" ht="49.5" customHeight="1">
      <c r="A39" s="17" t="s">
        <v>79</v>
      </c>
      <c r="B39" s="6" t="s">
        <v>56</v>
      </c>
      <c r="C39" s="32">
        <v>181</v>
      </c>
      <c r="D39" s="32">
        <v>181.4</v>
      </c>
      <c r="E39" s="36">
        <f t="shared" si="0"/>
        <v>100.22099447513813</v>
      </c>
    </row>
    <row r="40" spans="1:5" ht="22.5" customHeight="1">
      <c r="A40" s="63" t="s">
        <v>42</v>
      </c>
      <c r="B40" s="45" t="s">
        <v>43</v>
      </c>
      <c r="C40" s="30">
        <f>C42+C43+C41</f>
        <v>508</v>
      </c>
      <c r="D40" s="30">
        <f>D42+D43+D41</f>
        <v>509.3</v>
      </c>
      <c r="E40" s="37">
        <v>0</v>
      </c>
    </row>
    <row r="41" spans="1:5" ht="58.5" customHeight="1">
      <c r="A41" s="47" t="s">
        <v>87</v>
      </c>
      <c r="B41" s="61" t="s">
        <v>86</v>
      </c>
      <c r="C41" s="64">
        <v>308</v>
      </c>
      <c r="D41" s="64">
        <v>308.5</v>
      </c>
      <c r="E41" s="37">
        <v>0</v>
      </c>
    </row>
    <row r="42" spans="1:5" ht="57.75" customHeight="1">
      <c r="A42" s="47" t="s">
        <v>57</v>
      </c>
      <c r="B42" s="48" t="s">
        <v>58</v>
      </c>
      <c r="C42" s="25">
        <v>0</v>
      </c>
      <c r="D42" s="25">
        <v>0</v>
      </c>
      <c r="E42" s="36">
        <v>0</v>
      </c>
    </row>
    <row r="43" spans="1:5" ht="117.75" customHeight="1">
      <c r="A43" s="47" t="s">
        <v>107</v>
      </c>
      <c r="B43" s="61" t="s">
        <v>108</v>
      </c>
      <c r="C43" s="25">
        <v>200</v>
      </c>
      <c r="D43" s="25">
        <v>200.8</v>
      </c>
      <c r="E43" s="36">
        <v>0</v>
      </c>
    </row>
    <row r="44" spans="1:5" ht="15" customHeight="1">
      <c r="A44" s="56" t="s">
        <v>70</v>
      </c>
      <c r="B44" s="57" t="s">
        <v>69</v>
      </c>
      <c r="C44" s="30">
        <v>0</v>
      </c>
      <c r="D44" s="30">
        <f>D45</f>
        <v>0</v>
      </c>
      <c r="E44" s="37">
        <v>0</v>
      </c>
    </row>
    <row r="45" spans="1:5" ht="24" customHeight="1">
      <c r="A45" s="47" t="s">
        <v>67</v>
      </c>
      <c r="B45" s="49" t="s">
        <v>68</v>
      </c>
      <c r="C45" s="25">
        <v>0</v>
      </c>
      <c r="D45" s="25">
        <v>0</v>
      </c>
      <c r="E45" s="37">
        <v>0</v>
      </c>
    </row>
    <row r="46" spans="1:5" ht="17.25" customHeight="1">
      <c r="A46" s="8" t="s">
        <v>1</v>
      </c>
      <c r="B46" s="15" t="s">
        <v>0</v>
      </c>
      <c r="C46" s="29">
        <f>C47+C59</f>
        <v>66646.2</v>
      </c>
      <c r="D46" s="29">
        <f>D47+D59</f>
        <v>55470.8</v>
      </c>
      <c r="E46" s="37">
        <f aca="true" t="shared" si="1" ref="E46:E61">D46/C46*100</f>
        <v>83.23175214790942</v>
      </c>
    </row>
    <row r="47" spans="1:5" ht="28.5">
      <c r="A47" s="50" t="s">
        <v>103</v>
      </c>
      <c r="B47" s="16" t="s">
        <v>17</v>
      </c>
      <c r="C47" s="30">
        <f>C48+C51+C53+C57</f>
        <v>66621.2</v>
      </c>
      <c r="D47" s="30">
        <f>D48+D51+D53+D57</f>
        <v>55445.8</v>
      </c>
      <c r="E47" s="37">
        <f t="shared" si="1"/>
        <v>83.22545976355875</v>
      </c>
    </row>
    <row r="48" spans="1:5" ht="28.5">
      <c r="A48" s="50" t="s">
        <v>88</v>
      </c>
      <c r="B48" s="69" t="s">
        <v>73</v>
      </c>
      <c r="C48" s="30">
        <f>C50+C49</f>
        <v>22899.3</v>
      </c>
      <c r="D48" s="30">
        <f>D50+D49</f>
        <v>18319.4</v>
      </c>
      <c r="E48" s="37">
        <f t="shared" si="1"/>
        <v>79.99982532217143</v>
      </c>
    </row>
    <row r="49" spans="1:5" ht="33.75" customHeight="1">
      <c r="A49" s="20" t="s">
        <v>89</v>
      </c>
      <c r="B49" s="70" t="s">
        <v>90</v>
      </c>
      <c r="C49" s="25">
        <v>22899.3</v>
      </c>
      <c r="D49" s="36">
        <v>18319.4</v>
      </c>
      <c r="E49" s="36">
        <f t="shared" si="1"/>
        <v>79.99982532217143</v>
      </c>
    </row>
    <row r="50" spans="1:5" ht="37.5" customHeight="1">
      <c r="A50" s="20" t="s">
        <v>91</v>
      </c>
      <c r="B50" s="6" t="s">
        <v>53</v>
      </c>
      <c r="C50" s="32">
        <v>0</v>
      </c>
      <c r="D50" s="32">
        <v>0</v>
      </c>
      <c r="E50" s="36" t="e">
        <f t="shared" si="1"/>
        <v>#DIV/0!</v>
      </c>
    </row>
    <row r="51" spans="1:5" ht="31.5" customHeight="1">
      <c r="A51" s="67" t="s">
        <v>92</v>
      </c>
      <c r="B51" s="11" t="s">
        <v>93</v>
      </c>
      <c r="C51" s="28">
        <f>C52</f>
        <v>9431.3</v>
      </c>
      <c r="D51" s="37">
        <f>D52</f>
        <v>5935.6</v>
      </c>
      <c r="E51" s="36">
        <f t="shared" si="1"/>
        <v>62.93512029094611</v>
      </c>
    </row>
    <row r="52" spans="1:5" ht="22.5" customHeight="1">
      <c r="A52" s="20" t="s">
        <v>94</v>
      </c>
      <c r="B52" s="6" t="s">
        <v>95</v>
      </c>
      <c r="C52" s="25">
        <v>9431.3</v>
      </c>
      <c r="D52" s="25">
        <v>5935.6</v>
      </c>
      <c r="E52" s="36">
        <f t="shared" si="1"/>
        <v>62.93512029094611</v>
      </c>
    </row>
    <row r="53" spans="1:5" ht="29.25" customHeight="1">
      <c r="A53" s="50" t="s">
        <v>96</v>
      </c>
      <c r="B53" s="14" t="s">
        <v>97</v>
      </c>
      <c r="C53" s="30">
        <f>C56+C55+C54</f>
        <v>897.7</v>
      </c>
      <c r="D53" s="30">
        <f>D56+D55+D54</f>
        <v>658.0999999999999</v>
      </c>
      <c r="E53" s="36">
        <f t="shared" si="1"/>
        <v>73.30956889829562</v>
      </c>
    </row>
    <row r="54" spans="1:5" ht="33.75" customHeight="1">
      <c r="A54" s="68" t="s">
        <v>98</v>
      </c>
      <c r="B54" s="6" t="s">
        <v>55</v>
      </c>
      <c r="C54" s="25">
        <v>466.4</v>
      </c>
      <c r="D54" s="36">
        <v>314.7</v>
      </c>
      <c r="E54" s="36">
        <f t="shared" si="1"/>
        <v>67.47427101200685</v>
      </c>
    </row>
    <row r="55" spans="1:5" ht="30">
      <c r="A55" s="68" t="s">
        <v>99</v>
      </c>
      <c r="B55" s="6" t="s">
        <v>54</v>
      </c>
      <c r="C55" s="71">
        <v>311.3</v>
      </c>
      <c r="D55" s="71">
        <v>223.4</v>
      </c>
      <c r="E55" s="76">
        <f t="shared" si="1"/>
        <v>71.76357211692901</v>
      </c>
    </row>
    <row r="56" spans="1:5" ht="30">
      <c r="A56" s="68" t="s">
        <v>100</v>
      </c>
      <c r="B56" s="6" t="s">
        <v>101</v>
      </c>
      <c r="C56" s="71">
        <v>120</v>
      </c>
      <c r="D56" s="71">
        <v>120</v>
      </c>
      <c r="E56" s="76">
        <f t="shared" si="1"/>
        <v>100</v>
      </c>
    </row>
    <row r="57" spans="1:5" ht="27" customHeight="1">
      <c r="A57" s="72" t="s">
        <v>102</v>
      </c>
      <c r="B57" s="14" t="s">
        <v>16</v>
      </c>
      <c r="C57" s="73">
        <f>C58</f>
        <v>33392.9</v>
      </c>
      <c r="D57" s="73">
        <f>D58</f>
        <v>30532.7</v>
      </c>
      <c r="E57" s="76">
        <f t="shared" si="1"/>
        <v>91.43470618005624</v>
      </c>
    </row>
    <row r="58" spans="1:5" ht="30">
      <c r="A58" s="20" t="s">
        <v>104</v>
      </c>
      <c r="B58" s="21" t="s">
        <v>105</v>
      </c>
      <c r="C58" s="71">
        <v>33392.9</v>
      </c>
      <c r="D58" s="71">
        <v>30532.7</v>
      </c>
      <c r="E58" s="76">
        <f t="shared" si="1"/>
        <v>91.43470618005624</v>
      </c>
    </row>
    <row r="59" spans="1:5" ht="19.5" customHeight="1">
      <c r="A59" s="72" t="s">
        <v>109</v>
      </c>
      <c r="B59" s="14" t="s">
        <v>111</v>
      </c>
      <c r="C59" s="73">
        <f>C60</f>
        <v>25</v>
      </c>
      <c r="D59" s="73">
        <f>D60</f>
        <v>25</v>
      </c>
      <c r="E59" s="76">
        <f>D59/C59*100</f>
        <v>100</v>
      </c>
    </row>
    <row r="60" spans="1:5" ht="30">
      <c r="A60" s="20" t="s">
        <v>110</v>
      </c>
      <c r="B60" s="21" t="s">
        <v>112</v>
      </c>
      <c r="C60" s="71">
        <v>25</v>
      </c>
      <c r="D60" s="71">
        <v>25</v>
      </c>
      <c r="E60" s="76">
        <f>D60/C60*100</f>
        <v>100</v>
      </c>
    </row>
    <row r="61" spans="1:5" ht="21.75" customHeight="1">
      <c r="A61" s="73"/>
      <c r="B61" s="74" t="s">
        <v>106</v>
      </c>
      <c r="C61" s="75">
        <v>150409.2</v>
      </c>
      <c r="D61" s="75">
        <v>90650.2</v>
      </c>
      <c r="E61" s="77">
        <f t="shared" si="1"/>
        <v>60.26905269092582</v>
      </c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</sheetData>
  <sheetProtection/>
  <mergeCells count="7">
    <mergeCell ref="D8:E8"/>
    <mergeCell ref="C8:C9"/>
    <mergeCell ref="B1:E1"/>
    <mergeCell ref="B2:E2"/>
    <mergeCell ref="B3:E3"/>
    <mergeCell ref="B4:E4"/>
    <mergeCell ref="B5:D5"/>
  </mergeCells>
  <printOptions/>
  <pageMargins left="0.16" right="0.2" top="0.43" bottom="0.2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2021-09-28T11:42:35Z</cp:lastPrinted>
  <dcterms:created xsi:type="dcterms:W3CDTF">2006-05-12T06:58:42Z</dcterms:created>
  <dcterms:modified xsi:type="dcterms:W3CDTF">2021-12-23T09:45:07Z</dcterms:modified>
  <cp:category/>
  <cp:version/>
  <cp:contentType/>
  <cp:contentStatus/>
</cp:coreProperties>
</file>